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030" yWindow="30" windowWidth="18195" windowHeight="85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" i="1"/>
  <c r="C5"/>
  <c r="C6"/>
  <c r="C3"/>
  <c r="C2"/>
  <c r="D2" l="1"/>
  <c r="E2" s="1"/>
  <c r="H2" s="1"/>
  <c r="D3"/>
  <c r="D4"/>
  <c r="D5"/>
  <c r="D6"/>
  <c r="I2" l="1"/>
  <c r="F2"/>
  <c r="G2"/>
  <c r="E4"/>
  <c r="E3"/>
  <c r="E5"/>
  <c r="E6"/>
  <c r="I5" l="1"/>
  <c r="H5"/>
  <c r="G5"/>
  <c r="F5"/>
  <c r="G3"/>
  <c r="F3"/>
  <c r="I3"/>
  <c r="H3"/>
  <c r="F4"/>
  <c r="I4"/>
  <c r="H4"/>
  <c r="G4"/>
  <c r="I6"/>
  <c r="H6"/>
  <c r="G6"/>
  <c r="F6"/>
  <c r="E7" l="1"/>
  <c r="E8" s="1"/>
  <c r="F7"/>
  <c r="F8" s="1"/>
  <c r="I7"/>
  <c r="I8" s="1"/>
  <c r="H7"/>
  <c r="H8" s="1"/>
  <c r="G7"/>
  <c r="G8" s="1"/>
</calcChain>
</file>

<file path=xl/sharedStrings.xml><?xml version="1.0" encoding="utf-8"?>
<sst xmlns="http://schemas.openxmlformats.org/spreadsheetml/2006/main" count="15" uniqueCount="15">
  <si>
    <t>Baseline booth cost</t>
  </si>
  <si>
    <t>Payable:</t>
  </si>
  <si>
    <t>Discounted Rate for National Sponsors</t>
  </si>
  <si>
    <r>
      <rPr>
        <b/>
        <sz val="16"/>
        <color theme="1"/>
        <rFont val="Calibri"/>
        <family val="2"/>
        <scheme val="minor"/>
      </rPr>
      <t>Edmonton</t>
    </r>
    <r>
      <rPr>
        <sz val="16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(4 DEC 2019)</t>
    </r>
  </si>
  <si>
    <r>
      <rPr>
        <b/>
        <sz val="16"/>
        <color theme="1"/>
        <rFont val="Calibri"/>
        <family val="2"/>
        <scheme val="minor"/>
      </rPr>
      <t>Toronto</t>
    </r>
    <r>
      <rPr>
        <sz val="12"/>
        <color theme="1"/>
        <rFont val="Calibri"/>
        <family val="2"/>
        <scheme val="minor"/>
      </rPr>
      <t xml:space="preserve"> (22 NOV 2019)</t>
    </r>
  </si>
  <si>
    <r>
      <rPr>
        <b/>
        <sz val="16"/>
        <color theme="1"/>
        <rFont val="Calibri"/>
        <family val="2"/>
        <scheme val="minor"/>
      </rPr>
      <t>Vancouver</t>
    </r>
    <r>
      <rPr>
        <sz val="12"/>
        <color theme="1"/>
        <rFont val="Calibri"/>
        <family val="2"/>
        <scheme val="minor"/>
      </rPr>
      <t xml:space="preserve"> (5 NOV 2019)</t>
    </r>
  </si>
  <si>
    <r>
      <rPr>
        <b/>
        <sz val="16"/>
        <color theme="1"/>
        <rFont val="Calibri"/>
        <family val="2"/>
        <scheme val="minor"/>
      </rPr>
      <t>Winnipeg</t>
    </r>
    <r>
      <rPr>
        <sz val="16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(10 OCT 2019)</t>
    </r>
  </si>
  <si>
    <r>
      <t xml:space="preserve">Sales Tax 
</t>
    </r>
    <r>
      <rPr>
        <sz val="11"/>
        <color theme="1"/>
        <rFont val="Calibri"/>
        <family val="2"/>
        <scheme val="minor"/>
      </rPr>
      <t xml:space="preserve">5% GST for BC, AB, QC, &amp; MB
13% HST for ON </t>
    </r>
  </si>
  <si>
    <t>Booth Requests
0 = no booth
1 = single booth
2 = double booth</t>
  </si>
  <si>
    <r>
      <t xml:space="preserve">1 Fair Rate
</t>
    </r>
    <r>
      <rPr>
        <sz val="11"/>
        <color theme="1"/>
        <rFont val="Calibri"/>
        <family val="2"/>
        <scheme val="minor"/>
      </rPr>
      <t>no discount</t>
    </r>
  </si>
  <si>
    <r>
      <t xml:space="preserve">2 Fairs:
</t>
    </r>
    <r>
      <rPr>
        <sz val="11"/>
        <color theme="1"/>
        <rFont val="Calibri"/>
        <family val="2"/>
        <scheme val="minor"/>
      </rPr>
      <t>no discount</t>
    </r>
  </si>
  <si>
    <r>
      <t xml:space="preserve">3 Fairs:
</t>
    </r>
    <r>
      <rPr>
        <sz val="11"/>
        <color theme="1"/>
        <rFont val="Calibri"/>
        <family val="2"/>
        <scheme val="minor"/>
      </rPr>
      <t>discount of 10%</t>
    </r>
  </si>
  <si>
    <r>
      <t xml:space="preserve">4 Fairs:
</t>
    </r>
    <r>
      <rPr>
        <sz val="11"/>
        <color theme="1"/>
        <rFont val="Calibri"/>
        <family val="2"/>
        <scheme val="minor"/>
      </rPr>
      <t>discount of 15%</t>
    </r>
  </si>
  <si>
    <r>
      <t xml:space="preserve">5 Fairs:
</t>
    </r>
    <r>
      <rPr>
        <sz val="11"/>
        <color theme="1"/>
        <rFont val="Calibri"/>
        <family val="2"/>
        <scheme val="minor"/>
      </rPr>
      <t>discount of 20%</t>
    </r>
  </si>
  <si>
    <r>
      <rPr>
        <b/>
        <sz val="16"/>
        <color theme="1"/>
        <rFont val="Calibri"/>
        <family val="2"/>
        <scheme val="minor"/>
      </rPr>
      <t>Montr</t>
    </r>
    <r>
      <rPr>
        <b/>
        <sz val="16"/>
        <color theme="1"/>
        <rFont val="Calibri"/>
        <family val="2"/>
      </rPr>
      <t>é</t>
    </r>
    <r>
      <rPr>
        <b/>
        <sz val="16"/>
        <color theme="1"/>
        <rFont val="Calibri"/>
        <family val="2"/>
        <scheme val="minor"/>
      </rPr>
      <t>al</t>
    </r>
    <r>
      <rPr>
        <sz val="16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(25 FEB 2020)</t>
    </r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</si>
</sst>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ill="1"/>
    <xf numFmtId="0" fontId="3" fillId="0" borderId="2" xfId="0" applyFont="1" applyFill="1" applyBorder="1" applyAlignment="1">
      <alignment vertical="center" wrapText="1"/>
    </xf>
    <xf numFmtId="44" fontId="0" fillId="0" borderId="1" xfId="1" applyFont="1" applyFill="1" applyBorder="1"/>
    <xf numFmtId="44" fontId="0" fillId="0" borderId="1" xfId="0" applyNumberFormat="1" applyFill="1" applyBorder="1"/>
    <xf numFmtId="0" fontId="0" fillId="4" borderId="1" xfId="0" applyFill="1" applyBorder="1" applyAlignment="1">
      <alignment wrapText="1"/>
    </xf>
    <xf numFmtId="0" fontId="0" fillId="0" borderId="0" xfId="0" applyFill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/>
    <xf numFmtId="0" fontId="0" fillId="2" borderId="1" xfId="0" applyFill="1" applyBorder="1" applyAlignment="1">
      <alignment horizontal="center"/>
    </xf>
    <xf numFmtId="44" fontId="0" fillId="3" borderId="3" xfId="1" applyFont="1" applyFill="1" applyBorder="1"/>
    <xf numFmtId="0" fontId="0" fillId="0" borderId="0" xfId="0" applyBorder="1"/>
    <xf numFmtId="44" fontId="0" fillId="4" borderId="1" xfId="0" applyNumberFormat="1" applyFill="1" applyBorder="1"/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 applyProtection="1">
      <alignment vertical="center" wrapText="1"/>
    </xf>
    <xf numFmtId="44" fontId="0" fillId="0" borderId="1" xfId="1" applyFont="1" applyFill="1" applyBorder="1" applyProtection="1"/>
    <xf numFmtId="44" fontId="0" fillId="3" borderId="1" xfId="1" applyFont="1" applyFill="1" applyBorder="1"/>
    <xf numFmtId="0" fontId="4" fillId="2" borderId="1" xfId="0" applyFont="1" applyFill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10"/>
  <sheetViews>
    <sheetView tabSelected="1" zoomScaleNormal="100" workbookViewId="0">
      <selection activeCell="B4" sqref="B4"/>
    </sheetView>
  </sheetViews>
  <sheetFormatPr defaultRowHeight="15"/>
  <cols>
    <col min="1" max="1" width="31.140625" customWidth="1"/>
    <col min="2" max="2" width="20.42578125" bestFit="1" customWidth="1"/>
    <col min="3" max="9" width="16.7109375" style="2" customWidth="1"/>
  </cols>
  <sheetData>
    <row r="1" spans="1:9" s="1" customFormat="1" ht="63.75">
      <c r="A1" s="8"/>
      <c r="B1" s="18" t="s">
        <v>8</v>
      </c>
      <c r="C1" s="15" t="s">
        <v>0</v>
      </c>
      <c r="D1" s="15" t="s">
        <v>7</v>
      </c>
      <c r="E1" s="3" t="s">
        <v>9</v>
      </c>
      <c r="F1" s="3" t="s">
        <v>10</v>
      </c>
      <c r="G1" s="3" t="s">
        <v>11</v>
      </c>
      <c r="H1" s="3" t="s">
        <v>12</v>
      </c>
      <c r="I1" s="14" t="s">
        <v>13</v>
      </c>
    </row>
    <row r="2" spans="1:9" ht="30" customHeight="1">
      <c r="A2" s="9" t="s">
        <v>6</v>
      </c>
      <c r="B2" s="10">
        <v>0</v>
      </c>
      <c r="C2" s="16">
        <f>IF(B2=1,1250,IF(B2=2,2200,IF(B2=0,0)))</f>
        <v>0</v>
      </c>
      <c r="D2" s="16">
        <f>C2*0.05</f>
        <v>0</v>
      </c>
      <c r="E2" s="4">
        <f>SUM(C2:D2)</f>
        <v>0</v>
      </c>
      <c r="F2" s="4">
        <f>E2</f>
        <v>0</v>
      </c>
      <c r="G2" s="5">
        <f>E2*0.9</f>
        <v>0</v>
      </c>
      <c r="H2" s="5">
        <f>E2*0.85</f>
        <v>0</v>
      </c>
      <c r="I2" s="5">
        <f>E2*0.8</f>
        <v>0</v>
      </c>
    </row>
    <row r="3" spans="1:9" ht="30" customHeight="1">
      <c r="A3" s="9" t="s">
        <v>5</v>
      </c>
      <c r="B3" s="10">
        <v>0</v>
      </c>
      <c r="C3" s="16">
        <f>IF(B3=1,1700,IF(B3=2,3000,IF(B3=0,0)))</f>
        <v>0</v>
      </c>
      <c r="D3" s="16">
        <f>C3*0.05</f>
        <v>0</v>
      </c>
      <c r="E3" s="4">
        <f t="shared" ref="E3:E6" si="0">SUM(C3:D3)</f>
        <v>0</v>
      </c>
      <c r="F3" s="4">
        <f>E3</f>
        <v>0</v>
      </c>
      <c r="G3" s="5">
        <f>E3*0.9</f>
        <v>0</v>
      </c>
      <c r="H3" s="5">
        <f>E3*0.85</f>
        <v>0</v>
      </c>
      <c r="I3" s="5">
        <f>E3*0.8</f>
        <v>0</v>
      </c>
    </row>
    <row r="4" spans="1:9" ht="30" customHeight="1">
      <c r="A4" s="9" t="s">
        <v>4</v>
      </c>
      <c r="B4" s="10">
        <v>0</v>
      </c>
      <c r="C4" s="16">
        <f t="shared" ref="C4:C6" si="1">IF(B4=1,1700,IF(B4=2,3000,IF(B4=0,0)))</f>
        <v>0</v>
      </c>
      <c r="D4" s="16">
        <f>C4*0.13</f>
        <v>0</v>
      </c>
      <c r="E4" s="4">
        <f t="shared" si="0"/>
        <v>0</v>
      </c>
      <c r="F4" s="4">
        <f>E4</f>
        <v>0</v>
      </c>
      <c r="G4" s="5">
        <f>E4*0.9</f>
        <v>0</v>
      </c>
      <c r="H4" s="5">
        <f>E4*0.85</f>
        <v>0</v>
      </c>
      <c r="I4" s="5">
        <f>E4*0.8</f>
        <v>0</v>
      </c>
    </row>
    <row r="5" spans="1:9" ht="30" customHeight="1">
      <c r="A5" s="9" t="s">
        <v>3</v>
      </c>
      <c r="B5" s="10">
        <v>0</v>
      </c>
      <c r="C5" s="16">
        <f t="shared" si="1"/>
        <v>0</v>
      </c>
      <c r="D5" s="16">
        <f>C5*0.05</f>
        <v>0</v>
      </c>
      <c r="E5" s="4">
        <f t="shared" si="0"/>
        <v>0</v>
      </c>
      <c r="F5" s="4">
        <f>E5</f>
        <v>0</v>
      </c>
      <c r="G5" s="5">
        <f>E5*0.9</f>
        <v>0</v>
      </c>
      <c r="H5" s="5">
        <f>E5*0.85</f>
        <v>0</v>
      </c>
      <c r="I5" s="5">
        <f>E5*0.8</f>
        <v>0</v>
      </c>
    </row>
    <row r="6" spans="1:9" ht="30" customHeight="1">
      <c r="A6" s="9" t="s">
        <v>14</v>
      </c>
      <c r="B6" s="10">
        <v>0</v>
      </c>
      <c r="C6" s="16">
        <f t="shared" si="1"/>
        <v>0</v>
      </c>
      <c r="D6" s="16">
        <f>C6*0.05</f>
        <v>0</v>
      </c>
      <c r="E6" s="4">
        <f t="shared" si="0"/>
        <v>0</v>
      </c>
      <c r="F6" s="4">
        <f>E6</f>
        <v>0</v>
      </c>
      <c r="G6" s="5">
        <f>E6*0.9</f>
        <v>0</v>
      </c>
      <c r="H6" s="5">
        <f>E6*0.85</f>
        <v>0</v>
      </c>
      <c r="I6" s="5">
        <f>E6*0.8</f>
        <v>0</v>
      </c>
    </row>
    <row r="7" spans="1:9" ht="33" customHeight="1">
      <c r="A7" s="7"/>
      <c r="B7" s="7"/>
      <c r="C7" s="11" t="s">
        <v>1</v>
      </c>
      <c r="D7" s="11"/>
      <c r="E7" s="11">
        <f>SUM(F2:F6)</f>
        <v>0</v>
      </c>
      <c r="F7" s="17">
        <f>SUM(F2:F6)</f>
        <v>0</v>
      </c>
      <c r="G7" s="11">
        <f>SUM(G2:G6)</f>
        <v>0</v>
      </c>
      <c r="H7" s="11">
        <f t="shared" ref="H7:I7" si="2">SUM(H2:H6)</f>
        <v>0</v>
      </c>
      <c r="I7" s="11">
        <f t="shared" si="2"/>
        <v>0</v>
      </c>
    </row>
    <row r="8" spans="1:9" s="12" customFormat="1" ht="48" customHeight="1">
      <c r="A8" s="7"/>
      <c r="B8" s="7"/>
      <c r="C8" s="6" t="s">
        <v>2</v>
      </c>
      <c r="D8" s="13"/>
      <c r="E8" s="13">
        <f t="shared" ref="E8:F8" si="3">E7*0.75</f>
        <v>0</v>
      </c>
      <c r="F8" s="13">
        <f t="shared" si="3"/>
        <v>0</v>
      </c>
      <c r="G8" s="13">
        <f t="shared" ref="G8:I8" si="4">G7*0.75</f>
        <v>0</v>
      </c>
      <c r="H8" s="13">
        <f t="shared" si="4"/>
        <v>0</v>
      </c>
      <c r="I8" s="13">
        <f t="shared" si="4"/>
        <v>0</v>
      </c>
    </row>
    <row r="9" spans="1:9" s="7" customFormat="1" ht="33" customHeight="1"/>
    <row r="10" spans="1:9" s="7" customFormat="1" ht="33" customHeight="1"/>
  </sheetData>
  <pageMargins left="0.7" right="0.7" top="0.75" bottom="0.75" header="0.3" footer="0.3"/>
  <pageSetup scale="72" orientation="landscape" r:id="rId1"/>
  <ignoredErrors>
    <ignoredError sqref="D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SHICKS Wood WORKS</dc:creator>
  <cp:lastModifiedBy>SHICKS Wood WORKS</cp:lastModifiedBy>
  <cp:lastPrinted>2019-08-26T18:07:06Z</cp:lastPrinted>
  <dcterms:created xsi:type="dcterms:W3CDTF">2017-04-18T16:33:05Z</dcterms:created>
  <dcterms:modified xsi:type="dcterms:W3CDTF">2019-08-30T13:23:15Z</dcterms:modified>
</cp:coreProperties>
</file>